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扉-3 总价扉页" sheetId="2" r:id="rId1"/>
    <sheet name="表-04 单位工程报价汇总表" sheetId="4" r:id="rId2"/>
    <sheet name="表-08 分部分项工程和单价措施项目清单与计价表" sheetId="5" r:id="rId3"/>
  </sheets>
  <calcPr calcId="144525"/>
</workbook>
</file>

<file path=xl/sharedStrings.xml><?xml version="1.0" encoding="utf-8"?>
<sst xmlns="http://schemas.openxmlformats.org/spreadsheetml/2006/main" count="99" uniqueCount="79">
  <si>
    <t>世纪雅苑消防设备维修工程</t>
  </si>
  <si>
    <t>预 算 总 价</t>
  </si>
  <si>
    <t>建 设 单 位：</t>
  </si>
  <si>
    <t>世纪雅苑</t>
  </si>
  <si>
    <t>工 程 名 称：</t>
  </si>
  <si>
    <t xml:space="preserve">预 算 总 价 </t>
  </si>
  <si>
    <t>（小写）：</t>
  </si>
  <si>
    <t>（大写）：</t>
  </si>
  <si>
    <t>施 工 单 位：</t>
  </si>
  <si>
    <t>广东新达消防水电安装工程有限公司</t>
  </si>
  <si>
    <t>(单位盖章)</t>
  </si>
  <si>
    <t>法定代表人
或其授权人：</t>
  </si>
  <si>
    <t>(签字或盖章)</t>
  </si>
  <si>
    <t>编  制  人：</t>
  </si>
  <si>
    <t>（造价人员签字盖专用章）</t>
  </si>
  <si>
    <t xml:space="preserve">编 制 时 间：  </t>
  </si>
  <si>
    <t>扉-3</t>
  </si>
  <si>
    <t>单位工程预算报价汇总表</t>
  </si>
  <si>
    <t>工程名称：世纪雅苑消防设备维修工程</t>
  </si>
  <si>
    <t>标段：</t>
  </si>
  <si>
    <t>序号</t>
  </si>
  <si>
    <t>汇总内容</t>
  </si>
  <si>
    <t>其中：暂估价(元)</t>
  </si>
  <si>
    <t>地下室管道连通及维修工程</t>
  </si>
  <si>
    <t>塔楼设施维修及更换工程</t>
  </si>
  <si>
    <t>税前工程造价</t>
  </si>
  <si>
    <t>税费</t>
  </si>
  <si>
    <t>工程造价</t>
  </si>
  <si>
    <t>分部分项工程和单价措施项目清单与计价表</t>
  </si>
  <si>
    <t>项目名称</t>
  </si>
  <si>
    <t>项目特征描述</t>
  </si>
  <si>
    <t>计量单位</t>
  </si>
  <si>
    <t>工程量</t>
  </si>
  <si>
    <t>金额（元）</t>
  </si>
  <si>
    <t>综合单价</t>
  </si>
  <si>
    <t>综合合价</t>
  </si>
  <si>
    <t>其中</t>
  </si>
  <si>
    <t>暂估价</t>
  </si>
  <si>
    <t>一</t>
  </si>
  <si>
    <t>室外凿混凝土线沟（含清运混凝土垃圾）</t>
  </si>
  <si>
    <t xml:space="preserve">1.土壤类别:混凝土  
2.管沟深度:250mm  
3.挖沟平均宽度:500mm  </t>
  </si>
  <si>
    <t>m</t>
  </si>
  <si>
    <t>室内喷淋镀锌钢管</t>
  </si>
  <si>
    <t>1.名称:镀锌钢管
2.规格:DN150</t>
  </si>
  <si>
    <t>室内消火栓镀锌钢管</t>
  </si>
  <si>
    <t>1.名称:镀锌钢管
2.规格:DN100</t>
  </si>
  <si>
    <t>闸阀</t>
  </si>
  <si>
    <t>1.名称:闸阀
2.规格:DN150</t>
  </si>
  <si>
    <t>个</t>
  </si>
  <si>
    <t>1.名称:闸阀
2.规格:DN100</t>
  </si>
  <si>
    <t>新旧管连接</t>
  </si>
  <si>
    <t>1.名称:新旧管连接
2.规格:DN100</t>
  </si>
  <si>
    <t>处</t>
  </si>
  <si>
    <t>1.名称:新旧管连接
2.规格:DN150</t>
  </si>
  <si>
    <t>砌明渠（管沟）</t>
  </si>
  <si>
    <t>1.管沟深度:250mm  
3.挖沟平均宽度:400mm</t>
  </si>
  <si>
    <t>铸铁渠盖</t>
  </si>
  <si>
    <t>1.材质:铸铁 
2.规格:宽度400mm</t>
  </si>
  <si>
    <t>修补混凝土路面</t>
  </si>
  <si>
    <t xml:space="preserve">1.材质:水泥混凝土 </t>
  </si>
  <si>
    <t>支架安装</t>
  </si>
  <si>
    <t>1.材质:角铁</t>
  </si>
  <si>
    <t>kg</t>
  </si>
  <si>
    <t>接合器漏水点维修</t>
  </si>
  <si>
    <t>1.名称:接合器漏水点维修</t>
  </si>
  <si>
    <t>项</t>
  </si>
  <si>
    <t>消火栓系统调试</t>
  </si>
  <si>
    <t>1.名称:消火栓系统调试</t>
  </si>
  <si>
    <t>小计</t>
  </si>
  <si>
    <t>二</t>
  </si>
  <si>
    <t>更换水枪</t>
  </si>
  <si>
    <t>1.名称:水枪</t>
  </si>
  <si>
    <t>更换水带</t>
  </si>
  <si>
    <t>1.名称:水带
2.规格:20米</t>
  </si>
  <si>
    <t>更换接扣</t>
  </si>
  <si>
    <t>1.名称:接扣</t>
  </si>
  <si>
    <t>塔楼栓头检修</t>
  </si>
  <si>
    <t>1.名称:栓头检修
2.规格:SN65</t>
  </si>
  <si>
    <t>合   计</t>
  </si>
</sst>
</file>

<file path=xl/styles.xml><?xml version="1.0" encoding="utf-8"?>
<styleSheet xmlns="http://schemas.openxmlformats.org/spreadsheetml/2006/main">
  <numFmts count="6">
    <numFmt numFmtId="176" formatCode="[DBNum2][$RMB]General;[Red][DBNum2][$RMB]General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30">
    <font>
      <sz val="9"/>
      <color theme="1"/>
      <name val="??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8"/>
      <color theme="3"/>
      <name val="??"/>
      <charset val="134"/>
      <scheme val="minor"/>
    </font>
    <font>
      <sz val="11"/>
      <color theme="1"/>
      <name val="??"/>
      <charset val="134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rgb="FFFA7D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650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1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006100"/>
      <name val="??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0" tint="-0.15"/>
        <bgColor indexed="1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7" borderId="1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20" borderId="15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6" fillId="30" borderId="19" applyNumberFormat="0" applyAlignment="0" applyProtection="0">
      <alignment vertical="center"/>
    </xf>
    <xf numFmtId="0" fontId="27" fillId="30" borderId="14" applyNumberFormat="0" applyAlignment="0" applyProtection="0">
      <alignment vertical="center"/>
    </xf>
    <xf numFmtId="0" fontId="28" fillId="31" borderId="20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/>
  </cellStyleXfs>
  <cellXfs count="43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right" vertical="center" wrapText="1"/>
    </xf>
    <xf numFmtId="0" fontId="2" fillId="2" borderId="0" xfId="49" applyFont="1" applyFill="1" applyAlignment="1">
      <alignment horizontal="left" wrapText="1"/>
    </xf>
    <xf numFmtId="0" fontId="2" fillId="2" borderId="0" xfId="49" applyFont="1" applyFill="1" applyAlignment="1">
      <alignment horizontal="right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left" vertical="center" wrapText="1"/>
    </xf>
    <xf numFmtId="0" fontId="2" fillId="2" borderId="5" xfId="49" applyFont="1" applyFill="1" applyBorder="1" applyAlignment="1">
      <alignment horizontal="right" vertical="center" wrapText="1"/>
    </xf>
    <xf numFmtId="0" fontId="2" fillId="2" borderId="6" xfId="49" applyFont="1" applyFill="1" applyBorder="1" applyAlignment="1">
      <alignment horizontal="right" vertical="center" wrapText="1"/>
    </xf>
    <xf numFmtId="177" fontId="2" fillId="2" borderId="5" xfId="49" applyNumberFormat="1" applyFont="1" applyFill="1" applyBorder="1" applyAlignment="1">
      <alignment horizontal="center" vertical="center" wrapText="1"/>
    </xf>
    <xf numFmtId="0" fontId="2" fillId="3" borderId="4" xfId="49" applyFont="1" applyFill="1" applyBorder="1" applyAlignment="1">
      <alignment horizontal="center" vertical="center" wrapText="1"/>
    </xf>
    <xf numFmtId="0" fontId="2" fillId="3" borderId="5" xfId="49" applyFont="1" applyFill="1" applyBorder="1" applyAlignment="1">
      <alignment horizontal="left" vertical="center" wrapText="1"/>
    </xf>
    <xf numFmtId="0" fontId="2" fillId="3" borderId="5" xfId="49" applyFont="1" applyFill="1" applyBorder="1" applyAlignment="1">
      <alignment horizontal="right" vertical="center" wrapText="1"/>
    </xf>
    <xf numFmtId="177" fontId="2" fillId="3" borderId="5" xfId="49" applyNumberFormat="1" applyFont="1" applyFill="1" applyBorder="1" applyAlignment="1">
      <alignment horizontal="center" vertical="center" wrapText="1"/>
    </xf>
    <xf numFmtId="0" fontId="2" fillId="3" borderId="6" xfId="49" applyFont="1" applyFill="1" applyBorder="1" applyAlignment="1">
      <alignment horizontal="right" vertical="center" wrapText="1"/>
    </xf>
    <xf numFmtId="0" fontId="2" fillId="2" borderId="7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177" fontId="3" fillId="3" borderId="5" xfId="49" applyNumberFormat="1" applyFont="1" applyFill="1" applyBorder="1" applyAlignment="1">
      <alignment horizontal="center" vertical="center" wrapText="1"/>
    </xf>
    <xf numFmtId="0" fontId="2" fillId="2" borderId="9" xfId="49" applyFont="1" applyFill="1" applyBorder="1" applyAlignment="1">
      <alignment horizontal="right" vertical="center" wrapText="1"/>
    </xf>
    <xf numFmtId="177" fontId="2" fillId="2" borderId="5" xfId="49" applyNumberFormat="1" applyFont="1" applyFill="1" applyBorder="1" applyAlignment="1">
      <alignment horizontal="right" vertical="center" wrapText="1"/>
    </xf>
    <xf numFmtId="9" fontId="2" fillId="2" borderId="6" xfId="49" applyNumberFormat="1" applyFont="1" applyFill="1" applyBorder="1" applyAlignment="1">
      <alignment horizontal="right" vertical="center" wrapText="1"/>
    </xf>
    <xf numFmtId="0" fontId="4" fillId="2" borderId="0" xfId="49" applyFont="1" applyFill="1" applyAlignment="1">
      <alignment horizontal="left" vertical="top" wrapText="1"/>
    </xf>
    <xf numFmtId="0" fontId="4" fillId="2" borderId="0" xfId="49" applyFont="1" applyFill="1" applyAlignment="1">
      <alignment horizontal="left" vertical="center" wrapText="1"/>
    </xf>
    <xf numFmtId="0" fontId="4" fillId="2" borderId="0" xfId="49" applyFont="1" applyFill="1" applyAlignment="1">
      <alignment horizontal="center" vertical="center" wrapText="1"/>
    </xf>
    <xf numFmtId="0" fontId="4" fillId="2" borderId="0" xfId="49" applyFont="1" applyFill="1" applyAlignment="1">
      <alignment horizontal="right" wrapText="1"/>
    </xf>
    <xf numFmtId="0" fontId="5" fillId="2" borderId="10" xfId="49" applyFont="1" applyFill="1" applyBorder="1" applyAlignment="1">
      <alignment horizontal="center" wrapText="1"/>
    </xf>
    <xf numFmtId="0" fontId="5" fillId="2" borderId="0" xfId="49" applyFont="1" applyFill="1" applyAlignment="1">
      <alignment horizontal="left" wrapText="1"/>
    </xf>
    <xf numFmtId="0" fontId="6" fillId="2" borderId="0" xfId="49" applyFont="1" applyFill="1" applyAlignment="1">
      <alignment horizontal="center" vertical="center" wrapText="1"/>
    </xf>
    <xf numFmtId="0" fontId="7" fillId="2" borderId="0" xfId="49" applyFont="1" applyFill="1" applyAlignment="1">
      <alignment horizontal="left" wrapText="1"/>
    </xf>
    <xf numFmtId="0" fontId="8" fillId="2" borderId="10" xfId="49" applyFont="1" applyFill="1" applyBorder="1" applyAlignment="1">
      <alignment horizontal="left" wrapText="1"/>
    </xf>
    <xf numFmtId="0" fontId="8" fillId="2" borderId="11" xfId="49" applyFont="1" applyFill="1" applyBorder="1" applyAlignment="1">
      <alignment horizontal="left" wrapText="1"/>
    </xf>
    <xf numFmtId="0" fontId="9" fillId="2" borderId="12" xfId="49" applyFont="1" applyFill="1" applyBorder="1" applyAlignment="1">
      <alignment horizontal="right" wrapText="1"/>
    </xf>
    <xf numFmtId="0" fontId="9" fillId="2" borderId="0" xfId="49" applyFont="1" applyFill="1" applyAlignment="1">
      <alignment horizontal="right" wrapText="1"/>
    </xf>
    <xf numFmtId="176" fontId="8" fillId="2" borderId="11" xfId="49" applyNumberFormat="1" applyFont="1" applyFill="1" applyBorder="1" applyAlignment="1">
      <alignment horizontal="left" wrapText="1"/>
    </xf>
    <xf numFmtId="0" fontId="8" fillId="2" borderId="10" xfId="49" applyFont="1" applyFill="1" applyBorder="1" applyAlignment="1">
      <alignment horizontal="center" wrapText="1"/>
    </xf>
    <xf numFmtId="0" fontId="2" fillId="2" borderId="12" xfId="49" applyFont="1" applyFill="1" applyBorder="1" applyAlignment="1">
      <alignment horizontal="center" vertical="top" wrapText="1"/>
    </xf>
    <xf numFmtId="0" fontId="7" fillId="2" borderId="0" xfId="49" applyFont="1" applyFill="1" applyAlignment="1">
      <alignment horizontal="right" wrapText="1"/>
    </xf>
    <xf numFmtId="0" fontId="4" fillId="2" borderId="0" xfId="49" applyFont="1" applyFill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showGridLines="0" tabSelected="1" workbookViewId="0">
      <selection activeCell="C3" sqref="C3:G3"/>
    </sheetView>
  </sheetViews>
  <sheetFormatPr defaultColWidth="9" defaultRowHeight="12" outlineLevelCol="6"/>
  <cols>
    <col min="1" max="1" width="16.5714285714286" customWidth="1"/>
    <col min="2" max="2" width="0.828571428571429" customWidth="1"/>
    <col min="3" max="3" width="13.8285714285714" customWidth="1"/>
    <col min="4" max="4" width="24.8380952380952" customWidth="1"/>
    <col min="5" max="5" width="24.5047619047619" customWidth="1"/>
    <col min="6" max="6" width="4.5047619047619" customWidth="1"/>
    <col min="7" max="7" width="8" customWidth="1"/>
    <col min="8" max="8" width="6.57142857142857" customWidth="1"/>
    <col min="9" max="9" width="6.42857142857143" customWidth="1"/>
  </cols>
  <sheetData>
    <row r="1" ht="99" customHeight="1" spans="1:7">
      <c r="A1" s="27"/>
      <c r="B1" s="30" t="s">
        <v>0</v>
      </c>
      <c r="C1" s="30"/>
      <c r="D1" s="30"/>
      <c r="E1" s="30"/>
      <c r="F1" s="30"/>
      <c r="G1" s="31"/>
    </row>
    <row r="2" ht="70.5" customHeight="1" spans="1:7">
      <c r="A2" s="32" t="s">
        <v>1</v>
      </c>
      <c r="B2" s="32"/>
      <c r="C2" s="32"/>
      <c r="D2" s="32"/>
      <c r="E2" s="32"/>
      <c r="F2" s="32"/>
      <c r="G2" s="32"/>
    </row>
    <row r="3" ht="37.5" customHeight="1" spans="1:7">
      <c r="A3" s="33" t="s">
        <v>2</v>
      </c>
      <c r="B3" s="33"/>
      <c r="C3" s="34" t="s">
        <v>3</v>
      </c>
      <c r="D3" s="34"/>
      <c r="E3" s="34"/>
      <c r="F3" s="34"/>
      <c r="G3" s="34"/>
    </row>
    <row r="4" ht="59.25" customHeight="1" spans="1:7">
      <c r="A4" s="33" t="s">
        <v>4</v>
      </c>
      <c r="B4" s="33"/>
      <c r="C4" s="35" t="s">
        <v>0</v>
      </c>
      <c r="D4" s="35"/>
      <c r="E4" s="35"/>
      <c r="F4" s="35"/>
      <c r="G4" s="35"/>
    </row>
    <row r="5" ht="59.25" customHeight="1" spans="1:7">
      <c r="A5" s="33" t="s">
        <v>5</v>
      </c>
      <c r="B5" s="33"/>
      <c r="C5" s="36" t="s">
        <v>6</v>
      </c>
      <c r="D5" s="35">
        <f>'表-04 单位工程报价汇总表'!C8</f>
        <v>239324.76</v>
      </c>
      <c r="E5" s="35"/>
      <c r="F5" s="35"/>
      <c r="G5" s="35"/>
    </row>
    <row r="6" ht="29.25" customHeight="1" spans="1:7">
      <c r="A6" s="33"/>
      <c r="B6" s="33"/>
      <c r="C6" s="37" t="s">
        <v>7</v>
      </c>
      <c r="D6" s="38">
        <f>D5</f>
        <v>239324.76</v>
      </c>
      <c r="E6" s="38"/>
      <c r="F6" s="38"/>
      <c r="G6" s="38"/>
    </row>
    <row r="7" ht="84.75" customHeight="1" spans="1:7">
      <c r="A7" s="33" t="s">
        <v>8</v>
      </c>
      <c r="B7" s="33"/>
      <c r="C7" s="39" t="s">
        <v>9</v>
      </c>
      <c r="D7" s="39"/>
      <c r="E7" s="39"/>
      <c r="F7" s="39"/>
      <c r="G7" s="39"/>
    </row>
    <row r="8" ht="25.5" customHeight="1" spans="1:7">
      <c r="A8" s="33"/>
      <c r="B8" s="33"/>
      <c r="C8" s="40" t="s">
        <v>10</v>
      </c>
      <c r="D8" s="40"/>
      <c r="E8" s="40"/>
      <c r="F8" s="40"/>
      <c r="G8" s="40"/>
    </row>
    <row r="9" ht="59.25" customHeight="1" spans="1:7">
      <c r="A9" s="33" t="s">
        <v>11</v>
      </c>
      <c r="B9" s="33"/>
      <c r="C9" s="39"/>
      <c r="D9" s="39"/>
      <c r="E9" s="39"/>
      <c r="F9" s="39"/>
      <c r="G9" s="39"/>
    </row>
    <row r="10" ht="25.5" customHeight="1" spans="1:7">
      <c r="A10" s="41"/>
      <c r="B10" s="41"/>
      <c r="C10" s="40" t="s">
        <v>12</v>
      </c>
      <c r="D10" s="40"/>
      <c r="E10" s="40"/>
      <c r="F10" s="40"/>
      <c r="G10" s="40"/>
    </row>
    <row r="11" ht="59.25" customHeight="1" spans="1:7">
      <c r="A11" s="33" t="s">
        <v>13</v>
      </c>
      <c r="B11" s="33"/>
      <c r="C11" s="39"/>
      <c r="D11" s="39"/>
      <c r="E11" s="39"/>
      <c r="F11" s="39"/>
      <c r="G11" s="39"/>
    </row>
    <row r="12" ht="25.5" customHeight="1" spans="1:7">
      <c r="A12" s="33"/>
      <c r="B12" s="33"/>
      <c r="C12" s="40" t="s">
        <v>14</v>
      </c>
      <c r="D12" s="40"/>
      <c r="E12" s="40"/>
      <c r="F12" s="40"/>
      <c r="G12" s="40"/>
    </row>
    <row r="13" ht="59.25" customHeight="1" spans="1:7">
      <c r="A13" s="33" t="s">
        <v>15</v>
      </c>
      <c r="B13" s="33"/>
      <c r="C13" s="39"/>
      <c r="D13" s="39"/>
      <c r="E13" s="39"/>
      <c r="F13" s="39"/>
      <c r="G13" s="39"/>
    </row>
    <row r="14" ht="18" customHeight="1" spans="1:7">
      <c r="A14" s="27"/>
      <c r="B14" s="28"/>
      <c r="C14" s="28"/>
      <c r="D14" s="28"/>
      <c r="E14" s="28"/>
      <c r="F14" s="28"/>
      <c r="G14" s="42" t="s">
        <v>16</v>
      </c>
    </row>
  </sheetData>
  <mergeCells count="25">
    <mergeCell ref="B1:F1"/>
    <mergeCell ref="A2:G2"/>
    <mergeCell ref="A3:B3"/>
    <mergeCell ref="C3:G3"/>
    <mergeCell ref="A4:B4"/>
    <mergeCell ref="C4:G4"/>
    <mergeCell ref="A5:B5"/>
    <mergeCell ref="D5:G5"/>
    <mergeCell ref="A6:B6"/>
    <mergeCell ref="D6:G6"/>
    <mergeCell ref="A7:B7"/>
    <mergeCell ref="C7:G7"/>
    <mergeCell ref="A8:B8"/>
    <mergeCell ref="C8:G8"/>
    <mergeCell ref="A9:B9"/>
    <mergeCell ref="C9:G9"/>
    <mergeCell ref="A10:B10"/>
    <mergeCell ref="C10:G10"/>
    <mergeCell ref="A11:B11"/>
    <mergeCell ref="C11:G11"/>
    <mergeCell ref="A12:B12"/>
    <mergeCell ref="C12:G12"/>
    <mergeCell ref="A13:B13"/>
    <mergeCell ref="C13:G13"/>
    <mergeCell ref="B14:F14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workbookViewId="0">
      <selection activeCell="C9" sqref="C9"/>
    </sheetView>
  </sheetViews>
  <sheetFormatPr defaultColWidth="9" defaultRowHeight="12" outlineLevelCol="3"/>
  <cols>
    <col min="1" max="1" width="10.8571428571429" customWidth="1"/>
    <col min="2" max="2" width="46.4285714285714" customWidth="1"/>
    <col min="3" max="3" width="18.2857142857143" customWidth="1"/>
    <col min="4" max="4" width="17.8571428571429" customWidth="1"/>
  </cols>
  <sheetData>
    <row r="1" ht="39.75" customHeight="1" spans="1:4">
      <c r="A1" s="1" t="s">
        <v>17</v>
      </c>
      <c r="B1" s="1"/>
      <c r="C1" s="1"/>
      <c r="D1" s="2"/>
    </row>
    <row r="2" ht="28.5" customHeight="1" spans="1:4">
      <c r="A2" s="3" t="s">
        <v>18</v>
      </c>
      <c r="B2" s="3"/>
      <c r="C2" s="3" t="s">
        <v>19</v>
      </c>
      <c r="D2" s="4"/>
    </row>
    <row r="3" ht="18.75" customHeight="1" spans="1:4">
      <c r="A3" s="5" t="s">
        <v>20</v>
      </c>
      <c r="B3" s="6" t="s">
        <v>21</v>
      </c>
      <c r="C3" s="6"/>
      <c r="D3" s="7" t="s">
        <v>22</v>
      </c>
    </row>
    <row r="4" ht="18" customHeight="1" spans="1:4">
      <c r="A4" s="8">
        <v>1</v>
      </c>
      <c r="B4" s="11" t="s">
        <v>23</v>
      </c>
      <c r="C4" s="24">
        <f>'表-08 分部分项工程和单价措施项目清单与计价表'!G20</f>
        <v>135364</v>
      </c>
      <c r="D4" s="13"/>
    </row>
    <row r="5" ht="18" customHeight="1" spans="1:4">
      <c r="A5" s="8">
        <v>2</v>
      </c>
      <c r="B5" s="11" t="s">
        <v>24</v>
      </c>
      <c r="C5" s="24">
        <f>'表-08 分部分项工程和单价措施项目清单与计价表'!G26</f>
        <v>84200</v>
      </c>
      <c r="D5" s="13"/>
    </row>
    <row r="6" ht="18" customHeight="1" spans="1:4">
      <c r="A6" s="8">
        <v>3</v>
      </c>
      <c r="B6" s="11" t="s">
        <v>25</v>
      </c>
      <c r="C6" s="24">
        <f>SUM(C4:C5)</f>
        <v>219564</v>
      </c>
      <c r="D6" s="13"/>
    </row>
    <row r="7" ht="18" customHeight="1" spans="1:4">
      <c r="A7" s="8">
        <v>4</v>
      </c>
      <c r="B7" s="11" t="s">
        <v>26</v>
      </c>
      <c r="C7" s="24">
        <f>C6*0.09</f>
        <v>19760.76</v>
      </c>
      <c r="D7" s="25">
        <v>0.09</v>
      </c>
    </row>
    <row r="8" ht="18" customHeight="1" spans="1:4">
      <c r="A8" s="8">
        <v>5</v>
      </c>
      <c r="B8" s="11" t="s">
        <v>27</v>
      </c>
      <c r="C8" s="24">
        <f>SUM(C6:C7)</f>
        <v>239324.76</v>
      </c>
      <c r="D8" s="13"/>
    </row>
    <row r="9" ht="18" customHeight="1" spans="1:4">
      <c r="A9" s="8"/>
      <c r="B9" s="11"/>
      <c r="C9" s="12"/>
      <c r="D9" s="13"/>
    </row>
    <row r="10" ht="18" customHeight="1" spans="1:4">
      <c r="A10" s="8"/>
      <c r="B10" s="11"/>
      <c r="C10" s="12"/>
      <c r="D10" s="13"/>
    </row>
    <row r="11" ht="18" customHeight="1" spans="1:4">
      <c r="A11" s="8"/>
      <c r="B11" s="11"/>
      <c r="C11" s="12"/>
      <c r="D11" s="13"/>
    </row>
    <row r="12" ht="18" customHeight="1" spans="1:4">
      <c r="A12" s="8"/>
      <c r="B12" s="11"/>
      <c r="C12" s="12"/>
      <c r="D12" s="13"/>
    </row>
    <row r="13" ht="18" customHeight="1" spans="1:4">
      <c r="A13" s="8"/>
      <c r="B13" s="11"/>
      <c r="C13" s="12"/>
      <c r="D13" s="13"/>
    </row>
    <row r="14" ht="18" customHeight="1" spans="1:4">
      <c r="A14" s="8"/>
      <c r="B14" s="11"/>
      <c r="C14" s="12"/>
      <c r="D14" s="13"/>
    </row>
    <row r="15" ht="18" customHeight="1" spans="1:4">
      <c r="A15" s="8"/>
      <c r="B15" s="11"/>
      <c r="C15" s="12"/>
      <c r="D15" s="13"/>
    </row>
    <row r="16" ht="18" customHeight="1" spans="1:4">
      <c r="A16" s="8"/>
      <c r="B16" s="11"/>
      <c r="C16" s="12"/>
      <c r="D16" s="13"/>
    </row>
    <row r="17" ht="18" customHeight="1" spans="1:4">
      <c r="A17" s="8"/>
      <c r="B17" s="11"/>
      <c r="C17" s="12"/>
      <c r="D17" s="13"/>
    </row>
    <row r="18" ht="18" customHeight="1" spans="1:4">
      <c r="A18" s="8"/>
      <c r="B18" s="11"/>
      <c r="C18" s="12"/>
      <c r="D18" s="13"/>
    </row>
    <row r="19" ht="18" customHeight="1" spans="1:4">
      <c r="A19" s="26"/>
      <c r="B19" s="26"/>
      <c r="C19" s="26"/>
      <c r="D19" s="26"/>
    </row>
    <row r="20" ht="18" customHeight="1" spans="1:4">
      <c r="A20" s="27"/>
      <c r="B20" s="27"/>
      <c r="C20" s="28"/>
      <c r="D20" s="29"/>
    </row>
  </sheetData>
  <mergeCells count="4">
    <mergeCell ref="A1:D1"/>
    <mergeCell ref="A2:B2"/>
    <mergeCell ref="A19:D19"/>
    <mergeCell ref="A20:B20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showGridLines="0" workbookViewId="0">
      <selection activeCell="C8" sqref="C8"/>
    </sheetView>
  </sheetViews>
  <sheetFormatPr defaultColWidth="9" defaultRowHeight="12" outlineLevelCol="7"/>
  <cols>
    <col min="1" max="1" width="7" customWidth="1"/>
    <col min="2" max="2" width="19.8571428571429" customWidth="1"/>
    <col min="3" max="3" width="23.8571428571429" customWidth="1"/>
    <col min="4" max="4" width="5.33333333333333" customWidth="1"/>
    <col min="5" max="5" width="12.5047619047619" customWidth="1"/>
    <col min="6" max="6" width="9.66666666666667" customWidth="1"/>
    <col min="7" max="7" width="12" customWidth="1"/>
    <col min="8" max="8" width="8.33333333333333" customWidth="1"/>
  </cols>
  <sheetData>
    <row r="1" ht="36" customHeight="1" spans="1:8">
      <c r="A1" s="1" t="s">
        <v>28</v>
      </c>
      <c r="B1" s="1"/>
      <c r="C1" s="1"/>
      <c r="D1" s="1"/>
      <c r="E1" s="1"/>
      <c r="F1" s="2"/>
      <c r="G1" s="2"/>
      <c r="H1" s="2"/>
    </row>
    <row r="2" ht="22" customHeight="1" spans="1:8">
      <c r="A2" s="3" t="s">
        <v>18</v>
      </c>
      <c r="B2" s="3"/>
      <c r="C2" s="3"/>
      <c r="D2" s="3"/>
      <c r="E2" s="3"/>
      <c r="F2" s="4"/>
      <c r="G2" s="4"/>
      <c r="H2" s="4"/>
    </row>
    <row r="3" ht="18" customHeight="1" spans="1:8">
      <c r="A3" s="5" t="s">
        <v>20</v>
      </c>
      <c r="B3" s="6" t="s">
        <v>29</v>
      </c>
      <c r="C3" s="6" t="s">
        <v>30</v>
      </c>
      <c r="D3" s="6" t="s">
        <v>31</v>
      </c>
      <c r="E3" s="6" t="s">
        <v>32</v>
      </c>
      <c r="F3" s="6" t="s">
        <v>33</v>
      </c>
      <c r="G3" s="6"/>
      <c r="H3" s="7"/>
    </row>
    <row r="4" ht="18" customHeight="1" spans="1:8">
      <c r="A4" s="8"/>
      <c r="B4" s="9"/>
      <c r="C4" s="9"/>
      <c r="D4" s="9"/>
      <c r="E4" s="9"/>
      <c r="F4" s="9" t="s">
        <v>34</v>
      </c>
      <c r="G4" s="9" t="s">
        <v>35</v>
      </c>
      <c r="H4" s="10" t="s">
        <v>36</v>
      </c>
    </row>
    <row r="5" ht="18" customHeight="1" spans="1:8">
      <c r="A5" s="8"/>
      <c r="B5" s="9"/>
      <c r="C5" s="9"/>
      <c r="D5" s="9"/>
      <c r="E5" s="9"/>
      <c r="F5" s="9"/>
      <c r="G5" s="9"/>
      <c r="H5" s="10" t="s">
        <v>37</v>
      </c>
    </row>
    <row r="6" ht="35" customHeight="1" spans="1:8">
      <c r="A6" s="8" t="s">
        <v>38</v>
      </c>
      <c r="B6" s="11" t="s">
        <v>23</v>
      </c>
      <c r="C6" s="11"/>
      <c r="D6" s="11"/>
      <c r="E6" s="12"/>
      <c r="F6" s="12"/>
      <c r="G6" s="12"/>
      <c r="H6" s="13"/>
    </row>
    <row r="7" ht="39" customHeight="1" spans="1:8">
      <c r="A7" s="8">
        <v>1</v>
      </c>
      <c r="B7" s="11" t="s">
        <v>39</v>
      </c>
      <c r="C7" s="11" t="s">
        <v>40</v>
      </c>
      <c r="D7" s="9" t="s">
        <v>41</v>
      </c>
      <c r="E7" s="14">
        <v>65</v>
      </c>
      <c r="F7" s="14">
        <v>218</v>
      </c>
      <c r="G7" s="14">
        <f t="shared" ref="G7:G19" si="0">E7*F7</f>
        <v>14170</v>
      </c>
      <c r="H7" s="13"/>
    </row>
    <row r="8" ht="32" customHeight="1" spans="1:8">
      <c r="A8" s="8">
        <v>2</v>
      </c>
      <c r="B8" s="11" t="s">
        <v>42</v>
      </c>
      <c r="C8" s="11" t="s">
        <v>43</v>
      </c>
      <c r="D8" s="9" t="s">
        <v>41</v>
      </c>
      <c r="E8" s="14">
        <v>100</v>
      </c>
      <c r="F8" s="14">
        <v>216</v>
      </c>
      <c r="G8" s="14">
        <f t="shared" si="0"/>
        <v>21600</v>
      </c>
      <c r="H8" s="13"/>
    </row>
    <row r="9" customFormat="1" ht="32" customHeight="1" spans="1:8">
      <c r="A9" s="8">
        <v>3</v>
      </c>
      <c r="B9" s="11" t="s">
        <v>44</v>
      </c>
      <c r="C9" s="11" t="s">
        <v>45</v>
      </c>
      <c r="D9" s="9" t="s">
        <v>41</v>
      </c>
      <c r="E9" s="14">
        <v>100</v>
      </c>
      <c r="F9" s="14">
        <v>172</v>
      </c>
      <c r="G9" s="14">
        <f t="shared" si="0"/>
        <v>17200</v>
      </c>
      <c r="H9" s="13"/>
    </row>
    <row r="10" customFormat="1" ht="32" customHeight="1" spans="1:8">
      <c r="A10" s="8">
        <v>4</v>
      </c>
      <c r="B10" s="11" t="s">
        <v>46</v>
      </c>
      <c r="C10" s="11" t="s">
        <v>47</v>
      </c>
      <c r="D10" s="9" t="s">
        <v>48</v>
      </c>
      <c r="E10" s="14">
        <v>6</v>
      </c>
      <c r="F10" s="14">
        <v>688</v>
      </c>
      <c r="G10" s="14">
        <f t="shared" si="0"/>
        <v>4128</v>
      </c>
      <c r="H10" s="13"/>
    </row>
    <row r="11" customFormat="1" ht="32" customHeight="1" spans="1:8">
      <c r="A11" s="8">
        <v>5</v>
      </c>
      <c r="B11" s="11" t="s">
        <v>46</v>
      </c>
      <c r="C11" s="11" t="s">
        <v>49</v>
      </c>
      <c r="D11" s="9" t="s">
        <v>48</v>
      </c>
      <c r="E11" s="14">
        <v>6</v>
      </c>
      <c r="F11" s="14">
        <v>526</v>
      </c>
      <c r="G11" s="14">
        <f t="shared" si="0"/>
        <v>3156</v>
      </c>
      <c r="H11" s="13"/>
    </row>
    <row r="12" customFormat="1" ht="32" customHeight="1" spans="1:8">
      <c r="A12" s="8">
        <v>6</v>
      </c>
      <c r="B12" s="11" t="s">
        <v>50</v>
      </c>
      <c r="C12" s="11" t="s">
        <v>51</v>
      </c>
      <c r="D12" s="9" t="s">
        <v>52</v>
      </c>
      <c r="E12" s="14">
        <v>6</v>
      </c>
      <c r="F12" s="14">
        <v>880</v>
      </c>
      <c r="G12" s="14">
        <f t="shared" si="0"/>
        <v>5280</v>
      </c>
      <c r="H12" s="13"/>
    </row>
    <row r="13" ht="32" customHeight="1" spans="1:8">
      <c r="A13" s="8">
        <v>7</v>
      </c>
      <c r="B13" s="11" t="s">
        <v>50</v>
      </c>
      <c r="C13" s="11" t="s">
        <v>53</v>
      </c>
      <c r="D13" s="9" t="s">
        <v>52</v>
      </c>
      <c r="E13" s="14">
        <v>6</v>
      </c>
      <c r="F13" s="14">
        <v>980</v>
      </c>
      <c r="G13" s="14">
        <f t="shared" si="0"/>
        <v>5880</v>
      </c>
      <c r="H13" s="13"/>
    </row>
    <row r="14" ht="32" customHeight="1" spans="1:8">
      <c r="A14" s="8">
        <v>8</v>
      </c>
      <c r="B14" s="11" t="s">
        <v>54</v>
      </c>
      <c r="C14" s="11" t="s">
        <v>55</v>
      </c>
      <c r="D14" s="9" t="s">
        <v>41</v>
      </c>
      <c r="E14" s="14">
        <v>65</v>
      </c>
      <c r="F14" s="14">
        <v>305</v>
      </c>
      <c r="G14" s="14">
        <f t="shared" si="0"/>
        <v>19825</v>
      </c>
      <c r="H14" s="13"/>
    </row>
    <row r="15" ht="32" customHeight="1" spans="1:8">
      <c r="A15" s="8">
        <v>9</v>
      </c>
      <c r="B15" s="11" t="s">
        <v>56</v>
      </c>
      <c r="C15" s="11" t="s">
        <v>57</v>
      </c>
      <c r="D15" s="9" t="s">
        <v>41</v>
      </c>
      <c r="E15" s="14">
        <v>65</v>
      </c>
      <c r="F15" s="14">
        <v>368</v>
      </c>
      <c r="G15" s="14">
        <f t="shared" si="0"/>
        <v>23920</v>
      </c>
      <c r="H15" s="13"/>
    </row>
    <row r="16" ht="32" customHeight="1" spans="1:8">
      <c r="A16" s="8">
        <v>10</v>
      </c>
      <c r="B16" s="11" t="s">
        <v>58</v>
      </c>
      <c r="C16" s="11" t="s">
        <v>59</v>
      </c>
      <c r="D16" s="9" t="s">
        <v>41</v>
      </c>
      <c r="E16" s="14">
        <v>65</v>
      </c>
      <c r="F16" s="14">
        <v>137</v>
      </c>
      <c r="G16" s="14">
        <f t="shared" si="0"/>
        <v>8905</v>
      </c>
      <c r="H16" s="13"/>
    </row>
    <row r="17" customFormat="1" ht="32" customHeight="1" spans="1:8">
      <c r="A17" s="8">
        <v>11</v>
      </c>
      <c r="B17" s="11" t="s">
        <v>60</v>
      </c>
      <c r="C17" s="11" t="s">
        <v>61</v>
      </c>
      <c r="D17" s="9" t="s">
        <v>62</v>
      </c>
      <c r="E17" s="14">
        <v>50</v>
      </c>
      <c r="F17" s="14">
        <v>26</v>
      </c>
      <c r="G17" s="14">
        <f t="shared" si="0"/>
        <v>1300</v>
      </c>
      <c r="H17" s="13"/>
    </row>
    <row r="18" ht="32" customHeight="1" spans="1:8">
      <c r="A18" s="8">
        <v>12</v>
      </c>
      <c r="B18" s="11" t="s">
        <v>63</v>
      </c>
      <c r="C18" s="11" t="s">
        <v>64</v>
      </c>
      <c r="D18" s="9" t="s">
        <v>65</v>
      </c>
      <c r="E18" s="14">
        <v>1</v>
      </c>
      <c r="F18" s="14">
        <v>3500</v>
      </c>
      <c r="G18" s="14">
        <f t="shared" si="0"/>
        <v>3500</v>
      </c>
      <c r="H18" s="13"/>
    </row>
    <row r="19" ht="32" customHeight="1" spans="1:8">
      <c r="A19" s="8">
        <v>13</v>
      </c>
      <c r="B19" s="11" t="s">
        <v>66</v>
      </c>
      <c r="C19" s="11" t="s">
        <v>67</v>
      </c>
      <c r="D19" s="9" t="s">
        <v>65</v>
      </c>
      <c r="E19" s="14">
        <v>1</v>
      </c>
      <c r="F19" s="14">
        <v>6500</v>
      </c>
      <c r="G19" s="14">
        <f t="shared" si="0"/>
        <v>6500</v>
      </c>
      <c r="H19" s="13"/>
    </row>
    <row r="20" ht="32" customHeight="1" spans="1:8">
      <c r="A20" s="15"/>
      <c r="B20" s="16" t="s">
        <v>68</v>
      </c>
      <c r="C20" s="16"/>
      <c r="D20" s="16"/>
      <c r="E20" s="17"/>
      <c r="F20" s="17"/>
      <c r="G20" s="18">
        <f>SUM(G7:G19)</f>
        <v>135364</v>
      </c>
      <c r="H20" s="19"/>
    </row>
    <row r="21" customFormat="1" ht="32" customHeight="1" spans="1:8">
      <c r="A21" s="8" t="s">
        <v>69</v>
      </c>
      <c r="B21" s="11" t="s">
        <v>24</v>
      </c>
      <c r="C21" s="11"/>
      <c r="D21" s="11"/>
      <c r="E21" s="12"/>
      <c r="F21" s="12"/>
      <c r="G21" s="12"/>
      <c r="H21" s="13"/>
    </row>
    <row r="22" customFormat="1" ht="32" customHeight="1" spans="1:8">
      <c r="A22" s="8">
        <v>1</v>
      </c>
      <c r="B22" s="11" t="s">
        <v>70</v>
      </c>
      <c r="C22" s="11" t="s">
        <v>71</v>
      </c>
      <c r="D22" s="9" t="s">
        <v>48</v>
      </c>
      <c r="E22" s="14">
        <v>259</v>
      </c>
      <c r="F22" s="14">
        <v>48</v>
      </c>
      <c r="G22" s="14">
        <f t="shared" ref="G22:G25" si="1">E22*F22</f>
        <v>12432</v>
      </c>
      <c r="H22" s="13"/>
    </row>
    <row r="23" customFormat="1" ht="32" customHeight="1" spans="1:8">
      <c r="A23" s="8">
        <v>2</v>
      </c>
      <c r="B23" s="11" t="s">
        <v>72</v>
      </c>
      <c r="C23" s="11" t="s">
        <v>73</v>
      </c>
      <c r="D23" s="9" t="s">
        <v>48</v>
      </c>
      <c r="E23" s="14">
        <v>259</v>
      </c>
      <c r="F23" s="14">
        <v>206</v>
      </c>
      <c r="G23" s="14">
        <f t="shared" si="1"/>
        <v>53354</v>
      </c>
      <c r="H23" s="13"/>
    </row>
    <row r="24" customFormat="1" ht="32" customHeight="1" spans="1:8">
      <c r="A24" s="8">
        <v>3</v>
      </c>
      <c r="B24" s="11" t="s">
        <v>74</v>
      </c>
      <c r="C24" s="11" t="s">
        <v>75</v>
      </c>
      <c r="D24" s="9" t="s">
        <v>48</v>
      </c>
      <c r="E24" s="14">
        <v>259</v>
      </c>
      <c r="F24" s="14">
        <v>46</v>
      </c>
      <c r="G24" s="14">
        <f t="shared" si="1"/>
        <v>11914</v>
      </c>
      <c r="H24" s="13"/>
    </row>
    <row r="25" customFormat="1" ht="32" customHeight="1" spans="1:8">
      <c r="A25" s="8">
        <v>4</v>
      </c>
      <c r="B25" s="11" t="s">
        <v>76</v>
      </c>
      <c r="C25" s="11" t="s">
        <v>77</v>
      </c>
      <c r="D25" s="9" t="s">
        <v>65</v>
      </c>
      <c r="E25" s="14">
        <v>1</v>
      </c>
      <c r="F25" s="14">
        <v>6500</v>
      </c>
      <c r="G25" s="14">
        <f t="shared" si="1"/>
        <v>6500</v>
      </c>
      <c r="H25" s="13"/>
    </row>
    <row r="26" customFormat="1" ht="32" customHeight="1" spans="1:8">
      <c r="A26" s="15"/>
      <c r="B26" s="16" t="s">
        <v>68</v>
      </c>
      <c r="C26" s="16"/>
      <c r="D26" s="16"/>
      <c r="E26" s="17"/>
      <c r="F26" s="17"/>
      <c r="G26" s="18">
        <f>SUM(G22:G25)</f>
        <v>84200</v>
      </c>
      <c r="H26" s="19"/>
    </row>
    <row r="27" ht="28.5" customHeight="1" spans="1:8">
      <c r="A27" s="20" t="s">
        <v>78</v>
      </c>
      <c r="B27" s="21"/>
      <c r="C27" s="21"/>
      <c r="D27" s="21"/>
      <c r="E27" s="21"/>
      <c r="F27" s="21"/>
      <c r="G27" s="22">
        <f>G20+G26</f>
        <v>219564</v>
      </c>
      <c r="H27" s="23"/>
    </row>
  </sheetData>
  <mergeCells count="13">
    <mergeCell ref="A1:H1"/>
    <mergeCell ref="A2:C2"/>
    <mergeCell ref="D2:E2"/>
    <mergeCell ref="F2:H2"/>
    <mergeCell ref="F3:H3"/>
    <mergeCell ref="A27:F27"/>
    <mergeCell ref="A3:A5"/>
    <mergeCell ref="B3:B5"/>
    <mergeCell ref="C3:C5"/>
    <mergeCell ref="D3:D5"/>
    <mergeCell ref="E3:E5"/>
    <mergeCell ref="F4:F5"/>
    <mergeCell ref="G4:G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扉-3 总价扉页</vt:lpstr>
      <vt:lpstr>表-04 单位工程报价汇总表</vt:lpstr>
      <vt:lpstr>表-08 分部分项工程和单价措施项目清单与计价表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糖果two</cp:lastModifiedBy>
  <dcterms:created xsi:type="dcterms:W3CDTF">2020-05-07T11:10:00Z</dcterms:created>
  <dcterms:modified xsi:type="dcterms:W3CDTF">2022-01-21T02:28:52Z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C632E163847F4F048229E33B8EEB42A8</vt:lpwstr>
  </property>
</Properties>
</file>